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ptarah-my.sharepoint.com/personal/luisar_captarah_onmicrosoft_com/Documents/Documentos/ELP/GG3/"/>
    </mc:Choice>
  </mc:AlternateContent>
  <xr:revisionPtr revIDLastSave="22" documentId="8_{9C444C64-A24E-4537-8C22-2346B36313CE}" xr6:coauthVersionLast="47" xr6:coauthVersionMax="47" xr10:uidLastSave="{6A45C9C5-69F6-422B-8C49-5B4C103216D3}"/>
  <bookViews>
    <workbookView xWindow="-110" yWindow="-110" windowWidth="19420" windowHeight="11500" xr2:uid="{00000000-000D-0000-FFFF-FFFF00000000}"/>
  </bookViews>
  <sheets>
    <sheet name="Ranchería Baboreachi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7" l="1"/>
  <c r="C34" i="7"/>
  <c r="D21" i="7" l="1"/>
  <c r="D34" i="7"/>
  <c r="D36" i="7" s="1"/>
  <c r="D37" i="7" s="1"/>
  <c r="C21" i="7" l="1"/>
  <c r="C36" i="7" s="1"/>
  <c r="D40" i="7" l="1"/>
</calcChain>
</file>

<file path=xl/sharedStrings.xml><?xml version="1.0" encoding="utf-8"?>
<sst xmlns="http://schemas.openxmlformats.org/spreadsheetml/2006/main" count="36" uniqueCount="36">
  <si>
    <t>CONCEPTO</t>
  </si>
  <si>
    <t>COMPRADE TINACOS</t>
  </si>
  <si>
    <t>COMPRA DE TUBERIA Y PVC</t>
  </si>
  <si>
    <t xml:space="preserve">COMBUSTIBLE </t>
  </si>
  <si>
    <t>VIATICOS</t>
  </si>
  <si>
    <t>RUBRO DE RECURSOS MATERIALES</t>
  </si>
  <si>
    <t>RUBRO DE RECURSOS HUMANOS</t>
  </si>
  <si>
    <t>TOTAL DE RECURSOS</t>
  </si>
  <si>
    <t>CENTRO DE ACOPIO PARA LA TARAHUMARA, A.C.</t>
  </si>
  <si>
    <t>CEMENTO, CLAVOS, BARRICAS ETC.</t>
  </si>
  <si>
    <t>MADERA</t>
  </si>
  <si>
    <t>SUPERVISION ADMINISTRATIVA</t>
  </si>
  <si>
    <t xml:space="preserve">FILTROS </t>
  </si>
  <si>
    <t>MANT. DE VEHICULOS</t>
  </si>
  <si>
    <t>MANIOBRAS Y DESCARGAS</t>
  </si>
  <si>
    <t>TOTAL DE RECURSOS MATERIALES</t>
  </si>
  <si>
    <t>TOTAL DE RECURSOS HUMANOS</t>
  </si>
  <si>
    <t xml:space="preserve">SERVICIOS LOGISTICA </t>
  </si>
  <si>
    <t>SERVICIOS LOGISTICA</t>
  </si>
  <si>
    <t>AUX. OPERATIVA</t>
  </si>
  <si>
    <t>COMPRA DE LAMINAS Y CABALLETES</t>
  </si>
  <si>
    <t>DIRECCION PROYECTO</t>
  </si>
  <si>
    <t>GLOBAL</t>
  </si>
  <si>
    <t>PROYECTO GLOBAL GRAN III - CAPTAR 2025</t>
  </si>
  <si>
    <t>46  SISTEMAS DE RECOLECCION DE AGUA DE LLUVIA</t>
  </si>
  <si>
    <t>TECNICO CAPACITADOR</t>
  </si>
  <si>
    <t>SUPERVISION</t>
  </si>
  <si>
    <t>COORDINADOR</t>
  </si>
  <si>
    <t xml:space="preserve">AUX. CONTABLE </t>
  </si>
  <si>
    <t xml:space="preserve">PRUEBAS DE CALIDAD DEL AGUA </t>
  </si>
  <si>
    <t>CAPACITADORA TEORICA</t>
  </si>
  <si>
    <t>RANCHERÍA DE BABOREACHI, GUACHOCHI</t>
  </si>
  <si>
    <t>TÉCNICO LOCAL</t>
  </si>
  <si>
    <t xml:space="preserve">TIEMPO DE EJECUCION 6 MESES  </t>
  </si>
  <si>
    <t>exchange rate</t>
  </si>
  <si>
    <t>DEC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</si>
</sst>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9" fontId="0" fillId="0" borderId="0" xfId="2" applyFont="1"/>
    <xf numFmtId="10" fontId="0" fillId="0" borderId="0" xfId="2" applyNumberFormat="1" applyFont="1"/>
    <xf numFmtId="0" fontId="2" fillId="2" borderId="1" xfId="0" applyFont="1" applyFill="1" applyBorder="1"/>
    <xf numFmtId="44" fontId="0" fillId="0" borderId="0" xfId="1" applyFont="1"/>
    <xf numFmtId="9" fontId="0" fillId="0" borderId="0" xfId="0" applyNumberFormat="1"/>
    <xf numFmtId="10" fontId="0" fillId="0" borderId="0" xfId="0" applyNumberFormat="1"/>
    <xf numFmtId="10" fontId="0" fillId="0" borderId="0" xfId="2" applyNumberFormat="1" applyFont="1" applyFill="1"/>
    <xf numFmtId="9" fontId="0" fillId="0" borderId="0" xfId="2" applyFont="1" applyFill="1"/>
    <xf numFmtId="44" fontId="0" fillId="0" borderId="0" xfId="2" applyNumberFormat="1" applyFont="1" applyFill="1"/>
    <xf numFmtId="0" fontId="2" fillId="0" borderId="5" xfId="0" applyFont="1" applyBorder="1"/>
    <xf numFmtId="44" fontId="2" fillId="0" borderId="10" xfId="1" applyFont="1" applyFill="1" applyBorder="1"/>
    <xf numFmtId="0" fontId="2" fillId="0" borderId="6" xfId="0" applyFont="1" applyBorder="1"/>
    <xf numFmtId="44" fontId="2" fillId="0" borderId="4" xfId="1" applyFont="1" applyFill="1" applyBorder="1"/>
    <xf numFmtId="44" fontId="2" fillId="0" borderId="11" xfId="1" applyFont="1" applyFill="1" applyBorder="1"/>
    <xf numFmtId="44" fontId="2" fillId="2" borderId="1" xfId="0" applyNumberFormat="1" applyFont="1" applyFill="1" applyBorder="1"/>
    <xf numFmtId="0" fontId="2" fillId="0" borderId="0" xfId="0" applyFont="1"/>
    <xf numFmtId="44" fontId="2" fillId="2" borderId="12" xfId="1" applyFont="1" applyFill="1" applyBorder="1"/>
    <xf numFmtId="44" fontId="2" fillId="0" borderId="0" xfId="0" applyNumberFormat="1" applyFont="1"/>
    <xf numFmtId="0" fontId="0" fillId="0" borderId="3" xfId="0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9" fontId="0" fillId="0" borderId="0" xfId="2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9" fontId="5" fillId="0" borderId="0" xfId="2" applyFont="1" applyAlignment="1">
      <alignment horizontal="left"/>
    </xf>
    <xf numFmtId="17" fontId="0" fillId="0" borderId="2" xfId="0" applyNumberFormat="1" applyBorder="1" applyAlignment="1">
      <alignment horizontal="center" vertical="center"/>
    </xf>
    <xf numFmtId="44" fontId="5" fillId="0" borderId="0" xfId="0" applyNumberFormat="1" applyFont="1" applyAlignment="1">
      <alignment horizontal="center"/>
    </xf>
    <xf numFmtId="9" fontId="5" fillId="0" borderId="0" xfId="2" applyFont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1044575</xdr:colOff>
      <xdr:row>0</xdr:row>
      <xdr:rowOff>95250</xdr:rowOff>
    </xdr:from>
    <xdr:to>
      <xdr:col>5</xdr:col>
      <xdr:colOff>209550</xdr:colOff>
      <xdr:row>3</xdr:row>
      <xdr:rowOff>2104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B360AD-4B9B-A660-E27E-4AFA09D82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8375" y="95250"/>
          <a:ext cx="590550" cy="611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topLeftCell="A17" workbookViewId="0">
      <selection activeCell="C42" sqref="C42"/>
    </sheetView>
  </sheetViews>
  <sheetFormatPr baseColWidth="10" defaultRowHeight="14.5" x14ac:dyDescent="0.35"/>
  <cols>
    <col min="1" max="1" width="3" customWidth="1"/>
    <col min="2" max="2" width="29.26953125" customWidth="1"/>
    <col min="3" max="3" width="29.7265625" customWidth="1"/>
    <col min="4" max="4" width="18.26953125" hidden="1" customWidth="1"/>
    <col min="5" max="5" width="5.453125" customWidth="1"/>
    <col min="6" max="6" width="14.1796875" bestFit="1" customWidth="1"/>
    <col min="7" max="7" width="2.26953125" customWidth="1"/>
    <col min="8" max="8" width="14.1796875" bestFit="1" customWidth="1"/>
    <col min="9" max="9" width="1" customWidth="1"/>
    <col min="10" max="11" width="12.1796875" bestFit="1" customWidth="1"/>
  </cols>
  <sheetData>
    <row r="1" spans="2:10" ht="18.5" x14ac:dyDescent="0.45">
      <c r="B1" s="37" t="s">
        <v>8</v>
      </c>
      <c r="C1" s="37"/>
      <c r="D1" s="37"/>
    </row>
    <row r="2" spans="2:10" ht="18.5" x14ac:dyDescent="0.35">
      <c r="B2" s="38" t="s">
        <v>23</v>
      </c>
      <c r="C2" s="38"/>
      <c r="D2" s="38"/>
    </row>
    <row r="3" spans="2:10" ht="18.5" x14ac:dyDescent="0.45">
      <c r="B3" s="37" t="s">
        <v>24</v>
      </c>
      <c r="C3" s="37"/>
      <c r="D3" s="37"/>
    </row>
    <row r="4" spans="2:10" ht="15.5" x14ac:dyDescent="0.35">
      <c r="B4" s="39" t="s">
        <v>31</v>
      </c>
      <c r="C4" s="39"/>
      <c r="D4" s="39"/>
    </row>
    <row r="5" spans="2:10" ht="16" thickBot="1" x14ac:dyDescent="0.4">
      <c r="B5" s="39" t="s">
        <v>33</v>
      </c>
      <c r="C5" s="39"/>
      <c r="D5" s="39"/>
    </row>
    <row r="6" spans="2:10" ht="24.75" customHeight="1" thickTop="1" x14ac:dyDescent="0.35">
      <c r="B6" s="40" t="s">
        <v>0</v>
      </c>
      <c r="C6" s="40" t="s">
        <v>22</v>
      </c>
      <c r="D6" s="30" t="s">
        <v>35</v>
      </c>
    </row>
    <row r="7" spans="2:10" ht="5.25" customHeight="1" thickBot="1" x14ac:dyDescent="0.4">
      <c r="B7" s="41"/>
      <c r="C7" s="41"/>
      <c r="D7" s="23"/>
    </row>
    <row r="8" spans="2:10" ht="15.5" thickTop="1" thickBot="1" x14ac:dyDescent="0.4">
      <c r="B8" s="33" t="s">
        <v>5</v>
      </c>
      <c r="C8" s="34"/>
      <c r="D8" s="34"/>
    </row>
    <row r="9" spans="2:10" ht="15" thickTop="1" x14ac:dyDescent="0.35">
      <c r="B9" s="14" t="s">
        <v>20</v>
      </c>
      <c r="C9" s="15">
        <v>496559</v>
      </c>
      <c r="D9" s="15">
        <v>526404.19999999995</v>
      </c>
      <c r="F9" s="8"/>
    </row>
    <row r="10" spans="2:10" x14ac:dyDescent="0.35">
      <c r="B10" s="16" t="s">
        <v>1</v>
      </c>
      <c r="C10" s="17">
        <v>315358</v>
      </c>
      <c r="D10" s="17">
        <v>323337.59000000003</v>
      </c>
      <c r="F10" s="8"/>
    </row>
    <row r="11" spans="2:10" x14ac:dyDescent="0.35">
      <c r="B11" s="16" t="s">
        <v>2</v>
      </c>
      <c r="C11" s="17">
        <v>84942</v>
      </c>
      <c r="D11" s="17">
        <v>99071.08</v>
      </c>
      <c r="F11" s="8"/>
    </row>
    <row r="12" spans="2:10" x14ac:dyDescent="0.35">
      <c r="B12" s="16" t="s">
        <v>9</v>
      </c>
      <c r="C12" s="18">
        <v>78375</v>
      </c>
      <c r="D12" s="18">
        <v>135280.41</v>
      </c>
      <c r="F12" s="8"/>
    </row>
    <row r="13" spans="2:10" x14ac:dyDescent="0.35">
      <c r="B13" s="16" t="s">
        <v>10</v>
      </c>
      <c r="C13" s="18">
        <v>85204</v>
      </c>
      <c r="D13" s="18">
        <v>58558.48</v>
      </c>
      <c r="E13" s="2"/>
      <c r="F13" s="8"/>
      <c r="G13" s="2"/>
    </row>
    <row r="14" spans="2:10" x14ac:dyDescent="0.35">
      <c r="B14" s="16" t="s">
        <v>12</v>
      </c>
      <c r="C14" s="18">
        <v>73370</v>
      </c>
      <c r="D14" s="18">
        <v>66700</v>
      </c>
      <c r="E14" s="2"/>
      <c r="F14" s="8"/>
      <c r="G14" s="11"/>
    </row>
    <row r="15" spans="2:10" x14ac:dyDescent="0.35">
      <c r="B15" s="16" t="s">
        <v>3</v>
      </c>
      <c r="C15" s="17">
        <v>30450</v>
      </c>
      <c r="D15" s="17">
        <v>30450</v>
      </c>
      <c r="F15" s="8"/>
      <c r="H15" s="1"/>
      <c r="J15" s="1"/>
    </row>
    <row r="16" spans="2:10" x14ac:dyDescent="0.35">
      <c r="B16" s="16" t="s">
        <v>13</v>
      </c>
      <c r="C16" s="17">
        <v>35000</v>
      </c>
      <c r="D16" s="17">
        <v>35000</v>
      </c>
      <c r="F16" s="2"/>
      <c r="H16" s="2"/>
    </row>
    <row r="17" spans="2:11" x14ac:dyDescent="0.35">
      <c r="B17" s="16" t="s">
        <v>17</v>
      </c>
      <c r="C17" s="17">
        <v>20000</v>
      </c>
      <c r="D17" s="17">
        <v>13920</v>
      </c>
      <c r="F17" s="2"/>
      <c r="H17" s="2"/>
    </row>
    <row r="18" spans="2:11" x14ac:dyDescent="0.35">
      <c r="B18" s="16" t="s">
        <v>14</v>
      </c>
      <c r="C18" s="17">
        <v>6000</v>
      </c>
      <c r="D18" s="17">
        <v>4800</v>
      </c>
      <c r="F18" s="2"/>
      <c r="H18" s="2"/>
    </row>
    <row r="19" spans="2:11" x14ac:dyDescent="0.35">
      <c r="B19" s="16" t="s">
        <v>4</v>
      </c>
      <c r="C19" s="17">
        <v>30000</v>
      </c>
      <c r="D19" s="17">
        <v>26000</v>
      </c>
      <c r="F19" s="1"/>
      <c r="G19" s="11"/>
      <c r="H19" s="2"/>
    </row>
    <row r="20" spans="2:11" ht="15" thickBot="1" x14ac:dyDescent="0.4">
      <c r="B20" s="16" t="s">
        <v>29</v>
      </c>
      <c r="C20" s="17"/>
      <c r="D20" s="17"/>
      <c r="G20" s="11"/>
    </row>
    <row r="21" spans="2:11" ht="15.5" thickTop="1" thickBot="1" x14ac:dyDescent="0.4">
      <c r="B21" s="7" t="s">
        <v>15</v>
      </c>
      <c r="C21" s="19">
        <f>SUM(C9:C20)</f>
        <v>1255258</v>
      </c>
      <c r="D21" s="19">
        <f>D9+D10+D11+D12+D13+D14+D15+D16+D17+D18+D19</f>
        <v>1319521.76</v>
      </c>
      <c r="E21" s="5"/>
      <c r="F21" s="13"/>
      <c r="G21" s="12"/>
    </row>
    <row r="22" spans="2:11" ht="15.5" thickTop="1" thickBot="1" x14ac:dyDescent="0.4"/>
    <row r="23" spans="2:11" ht="15" thickTop="1" x14ac:dyDescent="0.35">
      <c r="B23" s="35" t="s">
        <v>6</v>
      </c>
      <c r="C23" s="36"/>
      <c r="D23" s="36"/>
    </row>
    <row r="24" spans="2:11" x14ac:dyDescent="0.35">
      <c r="B24" s="16" t="s">
        <v>25</v>
      </c>
      <c r="C24" s="17">
        <v>101250</v>
      </c>
      <c r="D24" s="17">
        <v>75819</v>
      </c>
      <c r="F24" s="1"/>
    </row>
    <row r="25" spans="2:11" x14ac:dyDescent="0.35">
      <c r="B25" s="16" t="s">
        <v>32</v>
      </c>
      <c r="C25" s="17">
        <v>23000</v>
      </c>
      <c r="D25" s="17"/>
    </row>
    <row r="26" spans="2:11" x14ac:dyDescent="0.35">
      <c r="B26" s="16" t="s">
        <v>18</v>
      </c>
      <c r="C26" s="17"/>
      <c r="D26" s="17"/>
    </row>
    <row r="27" spans="2:11" x14ac:dyDescent="0.35">
      <c r="B27" s="16" t="s">
        <v>19</v>
      </c>
      <c r="C27" s="17"/>
      <c r="D27" s="17"/>
    </row>
    <row r="28" spans="2:11" x14ac:dyDescent="0.35">
      <c r="B28" s="16" t="s">
        <v>26</v>
      </c>
      <c r="C28" s="17">
        <v>131976</v>
      </c>
      <c r="D28" s="17">
        <v>97235</v>
      </c>
      <c r="F28" s="1"/>
    </row>
    <row r="29" spans="2:11" x14ac:dyDescent="0.35">
      <c r="B29" s="16" t="s">
        <v>30</v>
      </c>
      <c r="C29" s="17">
        <v>134937</v>
      </c>
      <c r="D29" s="17">
        <v>76077</v>
      </c>
      <c r="F29" s="1"/>
    </row>
    <row r="30" spans="2:11" x14ac:dyDescent="0.35">
      <c r="B30" s="16" t="s">
        <v>27</v>
      </c>
      <c r="C30" s="17">
        <v>203775</v>
      </c>
      <c r="D30" s="17">
        <v>134469</v>
      </c>
      <c r="F30" s="1"/>
      <c r="H30" s="1"/>
      <c r="J30" s="1"/>
      <c r="K30" s="1"/>
    </row>
    <row r="31" spans="2:11" x14ac:dyDescent="0.35">
      <c r="B31" s="16" t="s">
        <v>28</v>
      </c>
      <c r="C31" s="17">
        <v>74710</v>
      </c>
      <c r="D31" s="17">
        <v>96767</v>
      </c>
      <c r="F31" s="1"/>
      <c r="H31" s="1"/>
      <c r="J31" s="1"/>
      <c r="K31" s="1"/>
    </row>
    <row r="32" spans="2:11" x14ac:dyDescent="0.35">
      <c r="B32" s="16" t="s">
        <v>21</v>
      </c>
      <c r="C32" s="17">
        <v>200454</v>
      </c>
      <c r="D32" s="17">
        <v>129210</v>
      </c>
      <c r="F32" s="1"/>
      <c r="H32" s="1"/>
      <c r="J32" s="1"/>
      <c r="K32" s="1"/>
    </row>
    <row r="33" spans="2:11" ht="15" thickBot="1" x14ac:dyDescent="0.4">
      <c r="B33" s="16" t="s">
        <v>11</v>
      </c>
      <c r="C33" s="17">
        <v>148502</v>
      </c>
      <c r="D33" s="17">
        <v>188278</v>
      </c>
      <c r="F33" s="1"/>
      <c r="H33" s="1"/>
      <c r="J33" s="1"/>
      <c r="K33" s="1"/>
    </row>
    <row r="34" spans="2:11" ht="15.5" thickTop="1" thickBot="1" x14ac:dyDescent="0.4">
      <c r="B34" s="7" t="s">
        <v>16</v>
      </c>
      <c r="C34" s="21">
        <f>SUM(C24:C33)</f>
        <v>1018604</v>
      </c>
      <c r="D34" s="21">
        <f>D33+D32+D31+D30+D29+D28+D24</f>
        <v>797855</v>
      </c>
      <c r="E34" s="5"/>
      <c r="F34" s="1"/>
      <c r="G34" s="6"/>
    </row>
    <row r="35" spans="2:11" ht="9.75" customHeight="1" thickTop="1" thickBot="1" x14ac:dyDescent="0.4">
      <c r="B35" s="20"/>
      <c r="C35" s="22"/>
      <c r="D35" s="22"/>
      <c r="G35" s="10"/>
    </row>
    <row r="36" spans="2:11" ht="15.5" thickTop="1" thickBot="1" x14ac:dyDescent="0.4">
      <c r="B36" s="7" t="s">
        <v>7</v>
      </c>
      <c r="C36" s="19">
        <f>C21+C34</f>
        <v>2273862</v>
      </c>
      <c r="D36" s="19">
        <f>D34+D21</f>
        <v>2117376.7599999998</v>
      </c>
      <c r="E36" s="2"/>
      <c r="F36" s="2"/>
    </row>
    <row r="37" spans="2:11" ht="15" thickTop="1" x14ac:dyDescent="0.35">
      <c r="B37" s="20"/>
      <c r="C37" s="1">
        <f>C36/C38</f>
        <v>122514.11637931035</v>
      </c>
      <c r="D37" s="1">
        <f>D36/19</f>
        <v>111440.88210526314</v>
      </c>
    </row>
    <row r="38" spans="2:11" ht="15.75" customHeight="1" x14ac:dyDescent="0.35">
      <c r="B38" s="26" t="s">
        <v>34</v>
      </c>
      <c r="C38" s="27">
        <v>18.559999999999999</v>
      </c>
      <c r="D38" s="27">
        <v>19</v>
      </c>
      <c r="E38" s="5"/>
      <c r="F38" s="5"/>
    </row>
    <row r="39" spans="2:11" x14ac:dyDescent="0.35">
      <c r="B39" s="4"/>
      <c r="C39" s="24"/>
      <c r="D39" s="24"/>
      <c r="E39" s="5"/>
    </row>
    <row r="40" spans="2:11" ht="15.75" customHeight="1" x14ac:dyDescent="0.35">
      <c r="B40" s="26"/>
      <c r="C40" s="31"/>
      <c r="D40" s="32">
        <f>C40/C36</f>
        <v>0</v>
      </c>
      <c r="E40" s="5"/>
      <c r="F40" s="5"/>
    </row>
    <row r="41" spans="2:11" x14ac:dyDescent="0.35">
      <c r="B41" s="29"/>
      <c r="C41" s="25"/>
      <c r="D41" s="25"/>
      <c r="E41" s="9"/>
    </row>
    <row r="42" spans="2:11" x14ac:dyDescent="0.35">
      <c r="B42" s="28"/>
      <c r="C42" s="24"/>
      <c r="D42" s="24"/>
    </row>
    <row r="43" spans="2:11" x14ac:dyDescent="0.35">
      <c r="B43" s="4"/>
      <c r="C43" s="3"/>
      <c r="D43" s="3"/>
    </row>
    <row r="44" spans="2:11" x14ac:dyDescent="0.35">
      <c r="B44" s="4"/>
      <c r="C44" s="3"/>
      <c r="D44" s="3"/>
    </row>
  </sheetData>
  <mergeCells count="9">
    <mergeCell ref="B8:D8"/>
    <mergeCell ref="B23:D23"/>
    <mergeCell ref="B1:D1"/>
    <mergeCell ref="B2:D2"/>
    <mergeCell ref="B3:D3"/>
    <mergeCell ref="B5:D5"/>
    <mergeCell ref="C6:C7"/>
    <mergeCell ref="B6:B7"/>
    <mergeCell ref="B4:D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Ranchería Baboreachi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CAPTAR</dc:creator>
  <cp:lastModifiedBy>Luisa Ramos</cp:lastModifiedBy>
  <cp:lastPrinted>2025-09-24T16:54:51Z</cp:lastPrinted>
  <dcterms:created xsi:type="dcterms:W3CDTF">2014-11-24T18:37:57Z</dcterms:created>
  <dcterms:modified xsi:type="dcterms:W3CDTF">2025-12-19T16:49:49Z</dcterms:modified>
</cp:coreProperties>
</file>